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GOC HA\TỰ CHỦ\Giao tự chủ sau sáp nhập trường\"/>
    </mc:Choice>
  </mc:AlternateContent>
  <bookViews>
    <workbookView xWindow="240" yWindow="132" windowWidth="20736" windowHeight="9540" firstSheet="2" activeTab="2"/>
  </bookViews>
  <sheets>
    <sheet name="PL 01" sheetId="1" state="hidden" r:id="rId1"/>
    <sheet name="PL02" sheetId="3" state="hidden" r:id="rId2"/>
    <sheet name="PL02 sn gd" sheetId="4" r:id="rId3"/>
    <sheet name="PL 01 sngd" sheetId="5" r:id="rId4"/>
  </sheets>
  <definedNames>
    <definedName name="_xlnm.Print_Area" localSheetId="3">'PL 01 sngd'!$A$1:$K$12</definedName>
    <definedName name="_xlnm.Print_Area" localSheetId="2">'PL02 sn gd'!$A$1:$M$12</definedName>
    <definedName name="_xlnm.Print_Titles" localSheetId="0">'PL 01'!$5:$7</definedName>
    <definedName name="_xlnm.Print_Titles" localSheetId="3">'PL 01 sngd'!$5:$7</definedName>
    <definedName name="_xlnm.Print_Titles" localSheetId="1">'PL02'!$6:$7</definedName>
    <definedName name="_xlnm.Print_Titles" localSheetId="2">'PL02 sn gd'!$6:$7</definedName>
  </definedNames>
  <calcPr calcId="162913"/>
</workbook>
</file>

<file path=xl/calcChain.xml><?xml version="1.0" encoding="utf-8"?>
<calcChain xmlns="http://schemas.openxmlformats.org/spreadsheetml/2006/main">
  <c r="M11" i="4" l="1"/>
  <c r="M12" i="4"/>
  <c r="M10" i="4"/>
  <c r="L10" i="4" l="1"/>
  <c r="G10" i="4"/>
  <c r="G9" i="4" s="1"/>
  <c r="J10" i="4"/>
  <c r="C9" i="4"/>
  <c r="C10" i="4"/>
  <c r="D9" i="4"/>
  <c r="E9" i="4"/>
  <c r="F9" i="4"/>
  <c r="H9" i="4"/>
  <c r="I9" i="4"/>
  <c r="J9" i="4"/>
  <c r="K9" i="4"/>
  <c r="L9" i="4"/>
  <c r="J9" i="5" l="1"/>
  <c r="C9" i="5"/>
  <c r="M10" i="3" l="1"/>
  <c r="G10" i="3" l="1"/>
  <c r="L10" i="3"/>
  <c r="F8" i="3"/>
  <c r="H8" i="3"/>
  <c r="L8" i="3"/>
  <c r="F9" i="3" l="1"/>
  <c r="H9" i="3"/>
  <c r="L9" i="3"/>
  <c r="C10" i="3" l="1"/>
  <c r="C9" i="3" l="1"/>
  <c r="C8" i="3" s="1"/>
  <c r="A3" i="1"/>
  <c r="K9" i="3"/>
  <c r="K8" i="3" s="1"/>
  <c r="K10" i="1"/>
  <c r="G9" i="3" l="1"/>
  <c r="G8" i="3" s="1"/>
</calcChain>
</file>

<file path=xl/sharedStrings.xml><?xml version="1.0" encoding="utf-8"?>
<sst xmlns="http://schemas.openxmlformats.org/spreadsheetml/2006/main" count="95" uniqueCount="48">
  <si>
    <t>STT</t>
  </si>
  <si>
    <t>Đơn vị</t>
  </si>
  <si>
    <t>Tổng</t>
  </si>
  <si>
    <t>Tự bảo đảm chi thường xuyên và chi đầu tư</t>
  </si>
  <si>
    <t>Tự bảo đảm chi thường xuyên</t>
  </si>
  <si>
    <t>NSNN bảo đảm chi thường xuyên</t>
  </si>
  <si>
    <t>Trong đó: Chia ra</t>
  </si>
  <si>
    <t>Từ 10% đến dưới 30%</t>
  </si>
  <si>
    <t>Từ 30% đến dưới 70%</t>
  </si>
  <si>
    <t>Từ 70% đến dưới 100%</t>
  </si>
  <si>
    <t>A</t>
  </si>
  <si>
    <t>B</t>
  </si>
  <si>
    <t>1= (2+3+4+8)</t>
  </si>
  <si>
    <t>4=( 5+6+7)</t>
  </si>
  <si>
    <t>I</t>
  </si>
  <si>
    <t>Tự bảo đảm một phần chi thường xuyên</t>
  </si>
  <si>
    <t>ĐVT: 1.000 đồng</t>
  </si>
  <si>
    <t>TT</t>
  </si>
  <si>
    <t>Tên đơn vị</t>
  </si>
  <si>
    <t>NSNN cấp chi thường xuyên ( lấy nguồn 13- tự chủ)</t>
  </si>
  <si>
    <t>Tỷ lệ %</t>
  </si>
  <si>
    <t>Tổng số</t>
  </si>
  <si>
    <t>Phí, lệ phí (phần để lại chi)</t>
  </si>
  <si>
    <t>Thu sự nghiệp khác, thu khác</t>
  </si>
  <si>
    <t>PHỤ LỤC 02</t>
  </si>
  <si>
    <t>Đơn vị sự nghiệp công đảm bảo chi thường xuyên (nhóm 4)</t>
  </si>
  <si>
    <t>PHỤ LỤC 01</t>
  </si>
  <si>
    <t>Tỷ lệ giao tự chủ tài chính giai đoạn 2026-2030 (%)</t>
  </si>
  <si>
    <t>Thu dịch vụ</t>
  </si>
  <si>
    <t>Dự kiến tổng số thu</t>
  </si>
  <si>
    <t>Dự kiến tổng số chi</t>
  </si>
  <si>
    <t>Tỷ lệ tự chủ tài chính đối với các ĐVSN công lập giai đoạn 2026-2030</t>
  </si>
  <si>
    <t>Chi TX ngân sách cấp   (nguồn 13)</t>
  </si>
  <si>
    <t>Sự nghiệp y tế</t>
  </si>
  <si>
    <t>Trạm y tế xã Thiên Cầm</t>
  </si>
  <si>
    <t>TỔNG HỢP TỶ LỆ TỰ CHỦ TÀI CHÍNH ĐỐI VỚI TRUNG TÂM Y TẾ XÃ YÊN HÒA
GIAI ĐOẠN 2026-2030</t>
  </si>
  <si>
    <t>(Kèm theo Quyết định số           /QĐ-UBND ngày         tháng         năm 2026 của UBND xã Yên Hòa)</t>
  </si>
  <si>
    <t>BIỂU TỔNG HỢP DỰ TOÁN THU, CHI CỦA ĐƠN VỊ SỰ NGHIỆP XÃ YÊN HÒA GIAI ĐOẠN NĂM 2026-2030</t>
  </si>
  <si>
    <t>Sự nghiệp giáo dục</t>
  </si>
  <si>
    <t>Trường MN Yên Hòa</t>
  </si>
  <si>
    <t>Trường TH Yên Hòa</t>
  </si>
  <si>
    <t>Trường THCS Yên Hòa</t>
  </si>
  <si>
    <t>ĐVT: triệu đồng</t>
  </si>
  <si>
    <t>(Kèm theo Quyết định số           /QĐ-UBND ngày        tháng        năm 2026 của UBND xã Yên Hòa)</t>
  </si>
  <si>
    <t>TỔNG HỢP TỶ LỆ TỰ CHỦ TÀI CHÍNH ĐỐI VỚI ĐƠN VỊ SỰ NGHIỆP GIÁO DỤC XÃ YÊN HÒA
GIAI ĐOẠN 2026-2030 (SAU SÁP NHẬP)</t>
  </si>
  <si>
    <t>(Kèm theo Quyết định số            /QĐ-UBND ngày        tháng       năm 2026 của UBND xã Yên Hòa)</t>
  </si>
  <si>
    <t>Đơn vị sự nghiệp công NSNN đảm bảo chi thường xuyên (nhóm 4)</t>
  </si>
  <si>
    <t>BIỂU TỔNG HỢP DỰ TOÁN THU, CHI CỦA ĐƠN VỊ SỰ NGHIỆP XÃ YÊN HÒA GIAI ĐOẠN NĂM 2026-2030 (SAU SÁP NHẬP)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</si>
</sst>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0_);_(* \(#,##0.0000\);_(* &quot;-&quot;??_);_(@_)"/>
  </numFmts>
  <fonts count="2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63"/>
    </font>
    <font>
      <sz val="12"/>
      <name val="Times New Roman"/>
      <family val="1"/>
      <charset val="163"/>
    </font>
    <font>
      <b/>
      <i/>
      <sz val="12"/>
      <name val="Times New Roman"/>
      <family val="1"/>
    </font>
    <font>
      <b/>
      <sz val="11"/>
      <color theme="1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164" fontId="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/>
    </xf>
    <xf numFmtId="9" fontId="2" fillId="0" borderId="0" xfId="0" applyNumberFormat="1" applyFont="1" applyAlignment="1">
      <alignment horizontal="center"/>
    </xf>
    <xf numFmtId="3" fontId="2" fillId="0" borderId="4" xfId="0" applyNumberFormat="1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left" vertical="center" wrapText="1"/>
    </xf>
    <xf numFmtId="165" fontId="13" fillId="2" borderId="6" xfId="1" applyNumberFormat="1" applyFont="1" applyFill="1" applyBorder="1" applyAlignment="1">
      <alignment horizontal="center" vertical="center" wrapText="1"/>
    </xf>
    <xf numFmtId="166" fontId="13" fillId="2" borderId="6" xfId="1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65" fontId="13" fillId="2" borderId="6" xfId="1" applyNumberFormat="1" applyFont="1" applyFill="1" applyBorder="1" applyAlignment="1">
      <alignment horizontal="right" vertical="center" wrapText="1"/>
    </xf>
    <xf numFmtId="166" fontId="13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165" fontId="6" fillId="2" borderId="6" xfId="1" applyNumberFormat="1" applyFont="1" applyFill="1" applyBorder="1" applyAlignment="1">
      <alignment horizontal="right" vertical="center" wrapText="1"/>
    </xf>
    <xf numFmtId="166" fontId="6" fillId="2" borderId="6" xfId="0" applyNumberFormat="1" applyFont="1" applyFill="1" applyBorder="1" applyAlignment="1">
      <alignment horizontal="center" vertical="center" wrapText="1"/>
    </xf>
    <xf numFmtId="167" fontId="6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4" fillId="0" borderId="8" xfId="0" applyFont="1" applyBorder="1" applyAlignment="1">
      <alignment horizontal="center"/>
    </xf>
    <xf numFmtId="0" fontId="14" fillId="0" borderId="8" xfId="0" applyFont="1" applyBorder="1"/>
    <xf numFmtId="166" fontId="14" fillId="0" borderId="8" xfId="0" applyNumberFormat="1" applyFont="1" applyBorder="1" applyAlignment="1">
      <alignment horizontal="center"/>
    </xf>
    <xf numFmtId="0" fontId="14" fillId="0" borderId="0" xfId="0" applyFont="1"/>
    <xf numFmtId="0" fontId="15" fillId="0" borderId="8" xfId="0" applyFont="1" applyBorder="1" applyAlignment="1">
      <alignment horizontal="center"/>
    </xf>
    <xf numFmtId="0" fontId="15" fillId="0" borderId="8" xfId="0" applyFont="1" applyBorder="1"/>
    <xf numFmtId="0" fontId="15" fillId="0" borderId="0" xfId="0" applyFont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2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166" fontId="14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0" fontId="15" fillId="0" borderId="1" xfId="0" applyFont="1" applyBorder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164" fontId="13" fillId="2" borderId="1" xfId="1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right" vertical="center" wrapText="1"/>
    </xf>
    <xf numFmtId="0" fontId="12" fillId="2" borderId="0" xfId="0" applyFont="1" applyFill="1" applyBorder="1" applyAlignment="1">
      <alignment horizontal="center" vertical="center" wrapText="1"/>
    </xf>
    <xf numFmtId="166" fontId="13" fillId="2" borderId="1" xfId="1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right" vertical="center" wrapText="1"/>
    </xf>
    <xf numFmtId="0" fontId="12" fillId="2" borderId="0" xfId="0" applyFont="1" applyFill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8" fillId="2" borderId="2" xfId="0" applyFont="1" applyFill="1" applyBorder="1" applyAlignment="1">
      <alignment horizontal="right" vertical="center" wrapText="1"/>
    </xf>
    <xf numFmtId="0" fontId="19" fillId="0" borderId="0" xfId="0" applyFont="1" applyAlignment="1">
      <alignment horizont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164" fontId="17" fillId="2" borderId="1" xfId="1" applyNumberFormat="1" applyFont="1" applyFill="1" applyBorder="1" applyAlignment="1">
      <alignment horizontal="right" vertical="center" wrapText="1"/>
    </xf>
    <xf numFmtId="0" fontId="17" fillId="2" borderId="0" xfId="0" applyFont="1" applyFill="1" applyAlignment="1">
      <alignment horizontal="center" vertical="center" wrapText="1"/>
    </xf>
    <xf numFmtId="9" fontId="17" fillId="2" borderId="1" xfId="4" applyFont="1" applyFill="1" applyBorder="1" applyAlignment="1">
      <alignment horizontal="right" vertical="center" wrapText="1"/>
    </xf>
    <xf numFmtId="9" fontId="17" fillId="2" borderId="1" xfId="4" applyFont="1" applyFill="1" applyBorder="1" applyAlignment="1">
      <alignment horizontal="center" vertical="center" wrapText="1"/>
    </xf>
  </cellXfs>
  <cellStyles count="5">
    <cellStyle name="Bình thường 5" xfId="2"/>
    <cellStyle name="Comma" xfId="1" builtinId="3"/>
    <cellStyle name="Comma 3 2" xfId="3"/>
    <cellStyle name="Normal" xfId="0" builtinId="0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3" sqref="A3:K3"/>
    </sheetView>
  </sheetViews>
  <sheetFormatPr defaultColWidth="9.09765625" defaultRowHeight="13.8" x14ac:dyDescent="0.25"/>
  <cols>
    <col min="1" max="1" width="6.8984375" style="4" customWidth="1"/>
    <col min="2" max="2" width="28.8984375" style="1" customWidth="1"/>
    <col min="3" max="3" width="13" style="4" customWidth="1"/>
    <col min="4" max="4" width="9.09765625" style="1"/>
    <col min="5" max="5" width="9.09765625" style="4"/>
    <col min="6" max="6" width="12.69921875" style="4" customWidth="1"/>
    <col min="7" max="8" width="9.09765625" style="1"/>
    <col min="9" max="10" width="9.09765625" style="4"/>
    <col min="11" max="11" width="12.3984375" style="11" customWidth="1"/>
    <col min="12" max="16384" width="9.09765625" style="1"/>
  </cols>
  <sheetData>
    <row r="1" spans="1:11" x14ac:dyDescent="0.25">
      <c r="J1" s="60" t="s">
        <v>26</v>
      </c>
      <c r="K1" s="60"/>
    </row>
    <row r="2" spans="1:11" ht="39.75" customHeight="1" x14ac:dyDescent="0.25">
      <c r="A2" s="63" t="s">
        <v>35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1" ht="21" customHeight="1" x14ac:dyDescent="0.25">
      <c r="A3" s="65" t="str">
        <f>'PL02'!A4:M4</f>
        <v>(Kèm theo Quyết định số           /QĐ-UBND ngày         tháng         năm 2026 của UBND xã Yên Hòa)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ht="25.2" customHeight="1" x14ac:dyDescent="0.25">
      <c r="A4" s="3"/>
      <c r="B4" s="3"/>
      <c r="C4" s="3"/>
      <c r="D4" s="3"/>
      <c r="E4" s="3"/>
      <c r="F4" s="3"/>
      <c r="G4" s="3"/>
      <c r="H4" s="3"/>
      <c r="I4" s="66"/>
      <c r="J4" s="66"/>
      <c r="K4" s="66"/>
    </row>
    <row r="5" spans="1:11" s="2" customFormat="1" ht="23.25" customHeight="1" x14ac:dyDescent="0.25">
      <c r="A5" s="61" t="s">
        <v>0</v>
      </c>
      <c r="B5" s="61" t="s">
        <v>1</v>
      </c>
      <c r="C5" s="61" t="s">
        <v>31</v>
      </c>
      <c r="D5" s="61"/>
      <c r="E5" s="61"/>
      <c r="F5" s="61"/>
      <c r="G5" s="61"/>
      <c r="H5" s="61"/>
      <c r="I5" s="61"/>
      <c r="J5" s="61"/>
      <c r="K5" s="62" t="s">
        <v>27</v>
      </c>
    </row>
    <row r="6" spans="1:11" s="2" customFormat="1" ht="30" customHeight="1" x14ac:dyDescent="0.25">
      <c r="A6" s="61"/>
      <c r="B6" s="61"/>
      <c r="C6" s="61" t="s">
        <v>2</v>
      </c>
      <c r="D6" s="61" t="s">
        <v>3</v>
      </c>
      <c r="E6" s="61" t="s">
        <v>4</v>
      </c>
      <c r="F6" s="61" t="s">
        <v>15</v>
      </c>
      <c r="G6" s="61" t="s">
        <v>6</v>
      </c>
      <c r="H6" s="61"/>
      <c r="I6" s="61"/>
      <c r="J6" s="61" t="s">
        <v>5</v>
      </c>
      <c r="K6" s="62"/>
    </row>
    <row r="7" spans="1:11" s="7" customFormat="1" ht="60" customHeight="1" x14ac:dyDescent="0.25">
      <c r="A7" s="61"/>
      <c r="B7" s="61"/>
      <c r="C7" s="61"/>
      <c r="D7" s="61"/>
      <c r="E7" s="61"/>
      <c r="F7" s="61"/>
      <c r="G7" s="9" t="s">
        <v>7</v>
      </c>
      <c r="H7" s="9" t="s">
        <v>8</v>
      </c>
      <c r="I7" s="9" t="s">
        <v>9</v>
      </c>
      <c r="J7" s="61"/>
      <c r="K7" s="62"/>
    </row>
    <row r="8" spans="1:11" x14ac:dyDescent="0.25">
      <c r="A8" s="8" t="s">
        <v>10</v>
      </c>
      <c r="B8" s="8" t="s">
        <v>11</v>
      </c>
      <c r="C8" s="8" t="s">
        <v>12</v>
      </c>
      <c r="D8" s="8">
        <v>2</v>
      </c>
      <c r="E8" s="8">
        <v>3</v>
      </c>
      <c r="F8" s="8" t="s">
        <v>13</v>
      </c>
      <c r="G8" s="8">
        <v>5</v>
      </c>
      <c r="H8" s="8">
        <v>6</v>
      </c>
      <c r="I8" s="8">
        <v>7</v>
      </c>
      <c r="J8" s="8">
        <v>8</v>
      </c>
      <c r="K8" s="12">
        <v>9</v>
      </c>
    </row>
    <row r="9" spans="1:11" s="37" customFormat="1" ht="21" customHeight="1" x14ac:dyDescent="0.3">
      <c r="A9" s="34" t="s">
        <v>14</v>
      </c>
      <c r="B9" s="35" t="s">
        <v>33</v>
      </c>
      <c r="C9" s="34"/>
      <c r="D9" s="35"/>
      <c r="E9" s="34"/>
      <c r="F9" s="34"/>
      <c r="G9" s="35"/>
      <c r="H9" s="35"/>
      <c r="I9" s="34"/>
      <c r="J9" s="34"/>
      <c r="K9" s="36"/>
    </row>
    <row r="10" spans="1:11" s="40" customFormat="1" ht="21" customHeight="1" x14ac:dyDescent="0.3">
      <c r="A10" s="38">
        <v>1</v>
      </c>
      <c r="B10" s="29" t="s">
        <v>34</v>
      </c>
      <c r="C10" s="38">
        <v>1</v>
      </c>
      <c r="D10" s="39"/>
      <c r="E10" s="38"/>
      <c r="F10" s="38"/>
      <c r="G10" s="39"/>
      <c r="H10" s="39"/>
      <c r="I10" s="38"/>
      <c r="J10" s="38">
        <v>1</v>
      </c>
      <c r="K10" s="31">
        <f>+'PL02'!M10</f>
        <v>1.8784297171802449E-2</v>
      </c>
    </row>
    <row r="11" spans="1:11" x14ac:dyDescent="0.25">
      <c r="A11" s="5"/>
      <c r="B11" s="6"/>
      <c r="C11" s="5"/>
      <c r="D11" s="6"/>
      <c r="E11" s="5"/>
      <c r="F11" s="5"/>
      <c r="G11" s="6"/>
      <c r="H11" s="6"/>
      <c r="I11" s="5"/>
      <c r="J11" s="5"/>
      <c r="K11" s="10"/>
    </row>
  </sheetData>
  <mergeCells count="14">
    <mergeCell ref="J1:K1"/>
    <mergeCell ref="A5:A7"/>
    <mergeCell ref="B5:B7"/>
    <mergeCell ref="K5:K7"/>
    <mergeCell ref="A2:K2"/>
    <mergeCell ref="C5:J5"/>
    <mergeCell ref="D6:D7"/>
    <mergeCell ref="E6:E7"/>
    <mergeCell ref="F6:F7"/>
    <mergeCell ref="C6:C7"/>
    <mergeCell ref="G6:I6"/>
    <mergeCell ref="J6:J7"/>
    <mergeCell ref="A3:K3"/>
    <mergeCell ref="I4:K4"/>
  </mergeCells>
  <pageMargins left="0.7" right="0.7" top="0.65" bottom="0.6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xSplit="2" ySplit="7" topLeftCell="C8" activePane="bottomRight" state="frozen"/>
      <selection activeCell="B9" sqref="B9"/>
      <selection pane="topRight" activeCell="B9" sqref="B9"/>
      <selection pane="bottomLeft" activeCell="B9" sqref="B9"/>
      <selection pane="bottomRight" activeCell="B15" sqref="B15"/>
    </sheetView>
  </sheetViews>
  <sheetFormatPr defaultColWidth="9.09765625" defaultRowHeight="13.8" x14ac:dyDescent="0.25"/>
  <cols>
    <col min="1" max="1" width="4" style="15" bestFit="1" customWidth="1"/>
    <col min="2" max="2" width="25.8984375" style="15" customWidth="1"/>
    <col min="3" max="4" width="12.296875" style="15" customWidth="1"/>
    <col min="5" max="5" width="15.09765625" style="15" customWidth="1"/>
    <col min="6" max="6" width="12.296875" style="15" customWidth="1"/>
    <col min="7" max="7" width="12.3984375" style="15" customWidth="1"/>
    <col min="8" max="8" width="13" style="15" customWidth="1"/>
    <col min="9" max="9" width="9.69921875" style="15" customWidth="1"/>
    <col min="10" max="10" width="11.8984375" style="15" customWidth="1"/>
    <col min="11" max="11" width="11.09765625" style="15" customWidth="1"/>
    <col min="12" max="12" width="12.296875" style="15" customWidth="1"/>
    <col min="13" max="13" width="8.296875" style="15" customWidth="1"/>
    <col min="14" max="16384" width="9.09765625" style="15"/>
  </cols>
  <sheetData>
    <row r="1" spans="1:14" s="16" customFormat="1" x14ac:dyDescent="0.25">
      <c r="A1" s="67"/>
      <c r="B1" s="67"/>
      <c r="C1" s="67"/>
      <c r="D1" s="67"/>
      <c r="L1" s="67" t="s">
        <v>24</v>
      </c>
      <c r="M1" s="67"/>
    </row>
    <row r="3" spans="1:14" s="16" customFormat="1" ht="19.95" customHeight="1" x14ac:dyDescent="0.25">
      <c r="A3" s="67" t="s">
        <v>37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4" s="16" customFormat="1" ht="16.2" customHeight="1" x14ac:dyDescent="0.25">
      <c r="A4" s="69" t="s">
        <v>36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</row>
    <row r="5" spans="1:14" s="17" customFormat="1" ht="13.95" customHeight="1" x14ac:dyDescent="0.25">
      <c r="A5" s="14"/>
      <c r="B5" s="14"/>
      <c r="C5" s="14"/>
      <c r="D5" s="14"/>
      <c r="E5" s="14"/>
      <c r="F5" s="14"/>
      <c r="G5" s="14"/>
      <c r="H5" s="14"/>
      <c r="I5" s="68" t="s">
        <v>16</v>
      </c>
      <c r="J5" s="68"/>
      <c r="K5" s="68"/>
      <c r="L5" s="68"/>
      <c r="M5" s="68"/>
    </row>
    <row r="6" spans="1:14" s="13" customFormat="1" ht="37.5" customHeight="1" x14ac:dyDescent="0.25">
      <c r="A6" s="70" t="s">
        <v>17</v>
      </c>
      <c r="B6" s="70" t="s">
        <v>18</v>
      </c>
      <c r="C6" s="70" t="s">
        <v>29</v>
      </c>
      <c r="D6" s="70"/>
      <c r="E6" s="70"/>
      <c r="F6" s="70"/>
      <c r="G6" s="70" t="s">
        <v>30</v>
      </c>
      <c r="H6" s="70"/>
      <c r="I6" s="70"/>
      <c r="J6" s="70"/>
      <c r="K6" s="70"/>
      <c r="L6" s="70" t="s">
        <v>19</v>
      </c>
      <c r="M6" s="70" t="s">
        <v>20</v>
      </c>
    </row>
    <row r="7" spans="1:14" s="13" customFormat="1" ht="72.75" customHeight="1" x14ac:dyDescent="0.25">
      <c r="A7" s="71"/>
      <c r="B7" s="71"/>
      <c r="C7" s="20" t="s">
        <v>21</v>
      </c>
      <c r="D7" s="20" t="s">
        <v>22</v>
      </c>
      <c r="E7" s="20" t="s">
        <v>28</v>
      </c>
      <c r="F7" s="20" t="s">
        <v>23</v>
      </c>
      <c r="G7" s="20" t="s">
        <v>21</v>
      </c>
      <c r="H7" s="20" t="s">
        <v>32</v>
      </c>
      <c r="I7" s="20" t="s">
        <v>22</v>
      </c>
      <c r="J7" s="20" t="s">
        <v>28</v>
      </c>
      <c r="K7" s="20" t="s">
        <v>23</v>
      </c>
      <c r="L7" s="71"/>
      <c r="M7" s="71"/>
    </row>
    <row r="8" spans="1:14" s="25" customFormat="1" ht="46.8" x14ac:dyDescent="0.25">
      <c r="A8" s="21"/>
      <c r="B8" s="22" t="s">
        <v>25</v>
      </c>
      <c r="C8" s="23">
        <f>+C9</f>
        <v>89000</v>
      </c>
      <c r="D8" s="23"/>
      <c r="E8" s="23"/>
      <c r="F8" s="23">
        <f t="shared" ref="F8:L8" si="0">+F9</f>
        <v>89000</v>
      </c>
      <c r="G8" s="23">
        <f t="shared" si="0"/>
        <v>4738000</v>
      </c>
      <c r="H8" s="23">
        <f t="shared" si="0"/>
        <v>4649000</v>
      </c>
      <c r="I8" s="23"/>
      <c r="J8" s="23"/>
      <c r="K8" s="23">
        <f t="shared" si="0"/>
        <v>89000</v>
      </c>
      <c r="L8" s="23">
        <f t="shared" si="0"/>
        <v>4649000</v>
      </c>
      <c r="M8" s="24"/>
    </row>
    <row r="9" spans="1:14" s="25" customFormat="1" ht="15.6" x14ac:dyDescent="0.25">
      <c r="A9" s="21" t="s">
        <v>14</v>
      </c>
      <c r="B9" s="22" t="s">
        <v>33</v>
      </c>
      <c r="C9" s="26">
        <f>+C10</f>
        <v>89000</v>
      </c>
      <c r="D9" s="26"/>
      <c r="E9" s="26"/>
      <c r="F9" s="26">
        <f t="shared" ref="F9:L9" si="1">+F10</f>
        <v>89000</v>
      </c>
      <c r="G9" s="26">
        <f t="shared" si="1"/>
        <v>4738000</v>
      </c>
      <c r="H9" s="26">
        <f t="shared" si="1"/>
        <v>4649000</v>
      </c>
      <c r="I9" s="26"/>
      <c r="J9" s="26"/>
      <c r="K9" s="26">
        <f t="shared" si="1"/>
        <v>89000</v>
      </c>
      <c r="L9" s="26">
        <f t="shared" si="1"/>
        <v>4649000</v>
      </c>
      <c r="M9" s="27"/>
    </row>
    <row r="10" spans="1:14" s="33" customFormat="1" ht="31.5" customHeight="1" x14ac:dyDescent="0.25">
      <c r="A10" s="28">
        <v>1</v>
      </c>
      <c r="B10" s="29" t="s">
        <v>34</v>
      </c>
      <c r="C10" s="30">
        <f>SUM(D10:F10)</f>
        <v>89000</v>
      </c>
      <c r="D10" s="30"/>
      <c r="E10" s="30"/>
      <c r="F10" s="30">
        <v>89000</v>
      </c>
      <c r="G10" s="30">
        <f>SUM(H10:K10)</f>
        <v>4738000</v>
      </c>
      <c r="H10" s="30">
        <v>4649000</v>
      </c>
      <c r="I10" s="30"/>
      <c r="J10" s="30"/>
      <c r="K10" s="30">
        <v>89000</v>
      </c>
      <c r="L10" s="30">
        <f>H10</f>
        <v>4649000</v>
      </c>
      <c r="M10" s="31">
        <f>+C10/G10</f>
        <v>1.8784297171802449E-2</v>
      </c>
      <c r="N10" s="32"/>
    </row>
    <row r="11" spans="1:14" x14ac:dyDescent="0.25">
      <c r="A11" s="18"/>
      <c r="B11" s="19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</sheetData>
  <mergeCells count="11">
    <mergeCell ref="M6:M7"/>
    <mergeCell ref="A6:A7"/>
    <mergeCell ref="B6:B7"/>
    <mergeCell ref="C6:F6"/>
    <mergeCell ref="G6:K6"/>
    <mergeCell ref="L6:L7"/>
    <mergeCell ref="L1:M1"/>
    <mergeCell ref="I5:M5"/>
    <mergeCell ref="A4:M4"/>
    <mergeCell ref="A1:D1"/>
    <mergeCell ref="A3:L3"/>
  </mergeCells>
  <pageMargins left="0.2" right="0.15" top="0.2" bottom="0.2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tabSelected="1" workbookViewId="0">
      <pane xSplit="2" ySplit="7" topLeftCell="C8" activePane="bottomRight" state="frozen"/>
      <selection activeCell="B9" sqref="B9"/>
      <selection pane="topRight" activeCell="B9" sqref="B9"/>
      <selection pane="bottomLeft" activeCell="B9" sqref="B9"/>
      <selection pane="bottomRight" activeCell="A4" sqref="A4:M4"/>
    </sheetView>
  </sheetViews>
  <sheetFormatPr defaultColWidth="9.09765625" defaultRowHeight="15.6" x14ac:dyDescent="0.25"/>
  <cols>
    <col min="1" max="1" width="4" style="33" bestFit="1" customWidth="1"/>
    <col min="2" max="2" width="26.8984375" style="33" customWidth="1"/>
    <col min="3" max="4" width="12.296875" style="33" customWidth="1"/>
    <col min="5" max="5" width="15.09765625" style="33" customWidth="1"/>
    <col min="6" max="6" width="12.296875" style="33" customWidth="1"/>
    <col min="7" max="7" width="12.3984375" style="33" customWidth="1"/>
    <col min="8" max="8" width="13" style="33" customWidth="1"/>
    <col min="9" max="9" width="9.69921875" style="33" customWidth="1"/>
    <col min="10" max="10" width="11.8984375" style="33" customWidth="1"/>
    <col min="11" max="11" width="11.09765625" style="33" customWidth="1"/>
    <col min="12" max="12" width="12.296875" style="33" customWidth="1"/>
    <col min="13" max="13" width="8.296875" style="33" customWidth="1"/>
    <col min="14" max="14" width="9.09765625" style="33" customWidth="1"/>
    <col min="15" max="16384" width="9.09765625" style="33"/>
  </cols>
  <sheetData>
    <row r="1" spans="1:14" s="25" customFormat="1" x14ac:dyDescent="0.25">
      <c r="A1" s="73"/>
      <c r="B1" s="73"/>
      <c r="C1" s="73"/>
      <c r="D1" s="73"/>
      <c r="L1" s="73" t="s">
        <v>24</v>
      </c>
      <c r="M1" s="73"/>
    </row>
    <row r="3" spans="1:14" s="25" customFormat="1" ht="19.95" customHeight="1" x14ac:dyDescent="0.25">
      <c r="A3" s="73" t="s">
        <v>47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1:14" s="25" customFormat="1" ht="16.2" customHeight="1" x14ac:dyDescent="0.25">
      <c r="A4" s="69" t="s">
        <v>45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</row>
    <row r="5" spans="1:14" s="43" customFormat="1" ht="13.95" customHeight="1" x14ac:dyDescent="0.25">
      <c r="A5" s="58"/>
      <c r="B5" s="58"/>
      <c r="C5" s="58"/>
      <c r="D5" s="58"/>
      <c r="E5" s="58"/>
      <c r="F5" s="58"/>
      <c r="G5" s="58"/>
      <c r="H5" s="58"/>
      <c r="I5" s="74" t="s">
        <v>42</v>
      </c>
      <c r="J5" s="74"/>
      <c r="K5" s="74"/>
      <c r="L5" s="74"/>
      <c r="M5" s="74"/>
    </row>
    <row r="6" spans="1:14" s="25" customFormat="1" ht="37.5" customHeight="1" x14ac:dyDescent="0.25">
      <c r="A6" s="72" t="s">
        <v>17</v>
      </c>
      <c r="B6" s="72" t="s">
        <v>18</v>
      </c>
      <c r="C6" s="72" t="s">
        <v>29</v>
      </c>
      <c r="D6" s="72"/>
      <c r="E6" s="72"/>
      <c r="F6" s="72"/>
      <c r="G6" s="72" t="s">
        <v>30</v>
      </c>
      <c r="H6" s="72"/>
      <c r="I6" s="72"/>
      <c r="J6" s="72"/>
      <c r="K6" s="72"/>
      <c r="L6" s="72" t="s">
        <v>19</v>
      </c>
      <c r="M6" s="72" t="s">
        <v>20</v>
      </c>
    </row>
    <row r="7" spans="1:14" s="25" customFormat="1" ht="72.75" customHeight="1" x14ac:dyDescent="0.25">
      <c r="A7" s="72"/>
      <c r="B7" s="72"/>
      <c r="C7" s="53" t="s">
        <v>21</v>
      </c>
      <c r="D7" s="53" t="s">
        <v>22</v>
      </c>
      <c r="E7" s="53" t="s">
        <v>28</v>
      </c>
      <c r="F7" s="53" t="s">
        <v>23</v>
      </c>
      <c r="G7" s="53" t="s">
        <v>21</v>
      </c>
      <c r="H7" s="53" t="s">
        <v>32</v>
      </c>
      <c r="I7" s="53" t="s">
        <v>22</v>
      </c>
      <c r="J7" s="53" t="s">
        <v>28</v>
      </c>
      <c r="K7" s="53" t="s">
        <v>23</v>
      </c>
      <c r="L7" s="72"/>
      <c r="M7" s="72"/>
    </row>
    <row r="8" spans="1:14" s="25" customFormat="1" ht="46.8" x14ac:dyDescent="0.25">
      <c r="A8" s="53"/>
      <c r="B8" s="54" t="s">
        <v>46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9"/>
    </row>
    <row r="9" spans="1:14" s="25" customFormat="1" ht="29.4" customHeight="1" x14ac:dyDescent="0.25">
      <c r="A9" s="53" t="s">
        <v>14</v>
      </c>
      <c r="B9" s="54" t="s">
        <v>38</v>
      </c>
      <c r="C9" s="55">
        <f>SUM(C10:C12)</f>
        <v>1147.49</v>
      </c>
      <c r="D9" s="55">
        <f t="shared" ref="D9:M9" si="0">SUM(D10:D12)</f>
        <v>0</v>
      </c>
      <c r="E9" s="55">
        <f t="shared" si="0"/>
        <v>1147.49</v>
      </c>
      <c r="F9" s="55">
        <f t="shared" si="0"/>
        <v>0</v>
      </c>
      <c r="G9" s="55">
        <f t="shared" si="0"/>
        <v>39588.436054814811</v>
      </c>
      <c r="H9" s="55">
        <f t="shared" si="0"/>
        <v>38440.946054814805</v>
      </c>
      <c r="I9" s="55">
        <f t="shared" si="0"/>
        <v>0</v>
      </c>
      <c r="J9" s="55">
        <f t="shared" si="0"/>
        <v>1147.49</v>
      </c>
      <c r="K9" s="55">
        <f t="shared" si="0"/>
        <v>0</v>
      </c>
      <c r="L9" s="55">
        <f t="shared" si="0"/>
        <v>38440.946054814805</v>
      </c>
      <c r="M9" s="55"/>
    </row>
    <row r="10" spans="1:14" s="79" customFormat="1" ht="29.4" customHeight="1" x14ac:dyDescent="0.25">
      <c r="A10" s="76">
        <v>1</v>
      </c>
      <c r="B10" s="77" t="s">
        <v>39</v>
      </c>
      <c r="C10" s="78">
        <f>E10</f>
        <v>500</v>
      </c>
      <c r="D10" s="78">
        <v>0</v>
      </c>
      <c r="E10" s="78">
        <v>500</v>
      </c>
      <c r="F10" s="78">
        <v>0</v>
      </c>
      <c r="G10" s="78">
        <f>H10+J10</f>
        <v>11933.93632148148</v>
      </c>
      <c r="H10" s="78">
        <v>11433.93632148148</v>
      </c>
      <c r="I10" s="78">
        <v>0</v>
      </c>
      <c r="J10" s="78">
        <f>E10</f>
        <v>500</v>
      </c>
      <c r="K10" s="78">
        <v>0</v>
      </c>
      <c r="L10" s="78">
        <f>H10</f>
        <v>11433.93632148148</v>
      </c>
      <c r="M10" s="80">
        <f>J10/G10</f>
        <v>4.1897324280169269E-2</v>
      </c>
    </row>
    <row r="11" spans="1:14" ht="31.5" customHeight="1" x14ac:dyDescent="0.25">
      <c r="A11" s="56">
        <v>2</v>
      </c>
      <c r="B11" s="50" t="s">
        <v>40</v>
      </c>
      <c r="C11" s="57">
        <v>291.49</v>
      </c>
      <c r="D11" s="57">
        <v>0</v>
      </c>
      <c r="E11" s="57">
        <v>291.49</v>
      </c>
      <c r="F11" s="57">
        <v>0</v>
      </c>
      <c r="G11" s="57">
        <v>13800.216811851849</v>
      </c>
      <c r="H11" s="57">
        <v>13508.72681185185</v>
      </c>
      <c r="I11" s="57">
        <v>0</v>
      </c>
      <c r="J11" s="57">
        <v>291.49</v>
      </c>
      <c r="K11" s="57">
        <v>0</v>
      </c>
      <c r="L11" s="57">
        <v>13508.72681185185</v>
      </c>
      <c r="M11" s="80">
        <f t="shared" ref="M11:M12" si="1">J11/G11</f>
        <v>2.1122131918222015E-2</v>
      </c>
      <c r="N11" s="32"/>
    </row>
    <row r="12" spans="1:14" ht="31.5" customHeight="1" x14ac:dyDescent="0.25">
      <c r="A12" s="56">
        <v>3</v>
      </c>
      <c r="B12" s="50" t="s">
        <v>41</v>
      </c>
      <c r="C12" s="57">
        <v>356</v>
      </c>
      <c r="D12" s="57">
        <v>0</v>
      </c>
      <c r="E12" s="57">
        <v>356</v>
      </c>
      <c r="F12" s="57">
        <v>0</v>
      </c>
      <c r="G12" s="57">
        <v>13854.282921481481</v>
      </c>
      <c r="H12" s="57">
        <v>13498.282921481481</v>
      </c>
      <c r="I12" s="57">
        <v>0</v>
      </c>
      <c r="J12" s="57">
        <v>356</v>
      </c>
      <c r="K12" s="57">
        <v>0</v>
      </c>
      <c r="L12" s="57">
        <v>13498.282921481481</v>
      </c>
      <c r="M12" s="80">
        <f t="shared" si="1"/>
        <v>2.56960249778075E-2</v>
      </c>
      <c r="N12" s="32"/>
    </row>
  </sheetData>
  <mergeCells count="11">
    <mergeCell ref="M6:M7"/>
    <mergeCell ref="A1:D1"/>
    <mergeCell ref="L1:M1"/>
    <mergeCell ref="A3:L3"/>
    <mergeCell ref="A4:M4"/>
    <mergeCell ref="I5:M5"/>
    <mergeCell ref="A6:A7"/>
    <mergeCell ref="B6:B7"/>
    <mergeCell ref="C6:F6"/>
    <mergeCell ref="G6:K6"/>
    <mergeCell ref="L6:L7"/>
  </mergeCells>
  <pageMargins left="0.2" right="0.15" top="0.2" bottom="0.2" header="0.3" footer="0.3"/>
  <pageSetup paperSize="9" scale="8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F13" sqref="F13"/>
    </sheetView>
  </sheetViews>
  <sheetFormatPr defaultColWidth="9.09765625" defaultRowHeight="13.8" x14ac:dyDescent="0.25"/>
  <cols>
    <col min="1" max="1" width="6.8984375" style="41" customWidth="1"/>
    <col min="2" max="2" width="28.8984375" style="1" customWidth="1"/>
    <col min="3" max="3" width="13" style="41" customWidth="1"/>
    <col min="4" max="4" width="9.09765625" style="1"/>
    <col min="5" max="5" width="9.09765625" style="41"/>
    <col min="6" max="6" width="12.69921875" style="41" customWidth="1"/>
    <col min="7" max="8" width="9.09765625" style="1"/>
    <col min="9" max="10" width="9.09765625" style="41"/>
    <col min="11" max="11" width="12.3984375" style="11" customWidth="1"/>
    <col min="12" max="16384" width="9.09765625" style="1"/>
  </cols>
  <sheetData>
    <row r="1" spans="1:11" x14ac:dyDescent="0.25">
      <c r="J1" s="75" t="s">
        <v>26</v>
      </c>
      <c r="K1" s="75"/>
    </row>
    <row r="2" spans="1:11" ht="39.75" customHeight="1" x14ac:dyDescent="0.25">
      <c r="A2" s="63" t="s">
        <v>44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1" ht="21" customHeight="1" x14ac:dyDescent="0.25">
      <c r="A3" s="65" t="s">
        <v>43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ht="25.2" customHeight="1" x14ac:dyDescent="0.25">
      <c r="A4" s="42"/>
      <c r="B4" s="42"/>
      <c r="C4" s="42"/>
      <c r="D4" s="42"/>
      <c r="E4" s="42"/>
      <c r="F4" s="42"/>
      <c r="G4" s="42"/>
      <c r="H4" s="42"/>
      <c r="I4" s="66"/>
      <c r="J4" s="66"/>
      <c r="K4" s="66"/>
    </row>
    <row r="5" spans="1:11" s="2" customFormat="1" ht="23.25" customHeight="1" x14ac:dyDescent="0.25">
      <c r="A5" s="61" t="s">
        <v>0</v>
      </c>
      <c r="B5" s="61" t="s">
        <v>1</v>
      </c>
      <c r="C5" s="61" t="s">
        <v>31</v>
      </c>
      <c r="D5" s="61"/>
      <c r="E5" s="61"/>
      <c r="F5" s="61"/>
      <c r="G5" s="61"/>
      <c r="H5" s="61"/>
      <c r="I5" s="61"/>
      <c r="J5" s="61"/>
      <c r="K5" s="62" t="s">
        <v>27</v>
      </c>
    </row>
    <row r="6" spans="1:11" s="2" customFormat="1" ht="30" customHeight="1" x14ac:dyDescent="0.25">
      <c r="A6" s="61"/>
      <c r="B6" s="61"/>
      <c r="C6" s="61" t="s">
        <v>2</v>
      </c>
      <c r="D6" s="61" t="s">
        <v>3</v>
      </c>
      <c r="E6" s="61" t="s">
        <v>4</v>
      </c>
      <c r="F6" s="61" t="s">
        <v>15</v>
      </c>
      <c r="G6" s="61" t="s">
        <v>6</v>
      </c>
      <c r="H6" s="61"/>
      <c r="I6" s="61"/>
      <c r="J6" s="61" t="s">
        <v>5</v>
      </c>
      <c r="K6" s="62"/>
    </row>
    <row r="7" spans="1:11" s="7" customFormat="1" ht="60" customHeight="1" x14ac:dyDescent="0.25">
      <c r="A7" s="61"/>
      <c r="B7" s="61"/>
      <c r="C7" s="61"/>
      <c r="D7" s="61"/>
      <c r="E7" s="61"/>
      <c r="F7" s="61"/>
      <c r="G7" s="9" t="s">
        <v>7</v>
      </c>
      <c r="H7" s="9" t="s">
        <v>8</v>
      </c>
      <c r="I7" s="9" t="s">
        <v>9</v>
      </c>
      <c r="J7" s="61"/>
      <c r="K7" s="62"/>
    </row>
    <row r="8" spans="1:11" x14ac:dyDescent="0.25">
      <c r="A8" s="44" t="s">
        <v>10</v>
      </c>
      <c r="B8" s="44" t="s">
        <v>11</v>
      </c>
      <c r="C8" s="44" t="s">
        <v>12</v>
      </c>
      <c r="D8" s="44">
        <v>2</v>
      </c>
      <c r="E8" s="44">
        <v>3</v>
      </c>
      <c r="F8" s="44" t="s">
        <v>13</v>
      </c>
      <c r="G8" s="44">
        <v>5</v>
      </c>
      <c r="H8" s="44">
        <v>6</v>
      </c>
      <c r="I8" s="44">
        <v>7</v>
      </c>
      <c r="J8" s="44">
        <v>8</v>
      </c>
      <c r="K8" s="45">
        <v>9</v>
      </c>
    </row>
    <row r="9" spans="1:11" s="37" customFormat="1" ht="21" customHeight="1" x14ac:dyDescent="0.3">
      <c r="A9" s="46" t="s">
        <v>14</v>
      </c>
      <c r="B9" s="47" t="s">
        <v>38</v>
      </c>
      <c r="C9" s="46">
        <f>SUM(C10:C12)</f>
        <v>3</v>
      </c>
      <c r="D9" s="46"/>
      <c r="E9" s="46"/>
      <c r="F9" s="46"/>
      <c r="G9" s="46"/>
      <c r="H9" s="46"/>
      <c r="I9" s="46"/>
      <c r="J9" s="46">
        <f>SUM(J10:J12)</f>
        <v>3</v>
      </c>
      <c r="K9" s="48"/>
    </row>
    <row r="10" spans="1:11" s="37" customFormat="1" ht="21" customHeight="1" x14ac:dyDescent="0.3">
      <c r="A10" s="49">
        <v>1</v>
      </c>
      <c r="B10" s="50" t="s">
        <v>39</v>
      </c>
      <c r="C10" s="51">
        <v>1</v>
      </c>
      <c r="D10" s="47"/>
      <c r="E10" s="46"/>
      <c r="F10" s="46"/>
      <c r="G10" s="47"/>
      <c r="H10" s="47"/>
      <c r="I10" s="46"/>
      <c r="J10" s="51">
        <v>1</v>
      </c>
      <c r="K10" s="81">
        <v>4.1897324280169269E-2</v>
      </c>
    </row>
    <row r="11" spans="1:11" s="40" customFormat="1" ht="21" customHeight="1" x14ac:dyDescent="0.3">
      <c r="A11" s="49">
        <v>2</v>
      </c>
      <c r="B11" s="50" t="s">
        <v>40</v>
      </c>
      <c r="C11" s="51">
        <v>1</v>
      </c>
      <c r="D11" s="52"/>
      <c r="E11" s="51"/>
      <c r="F11" s="51"/>
      <c r="G11" s="52"/>
      <c r="H11" s="52"/>
      <c r="I11" s="51"/>
      <c r="J11" s="51">
        <v>1</v>
      </c>
      <c r="K11" s="81">
        <v>2.1122131918222015E-2</v>
      </c>
    </row>
    <row r="12" spans="1:11" s="40" customFormat="1" ht="21" customHeight="1" x14ac:dyDescent="0.3">
      <c r="A12" s="49">
        <v>3</v>
      </c>
      <c r="B12" s="50" t="s">
        <v>41</v>
      </c>
      <c r="C12" s="51">
        <v>1</v>
      </c>
      <c r="D12" s="52"/>
      <c r="E12" s="51"/>
      <c r="F12" s="51"/>
      <c r="G12" s="52"/>
      <c r="H12" s="52"/>
      <c r="I12" s="51"/>
      <c r="J12" s="51">
        <v>1</v>
      </c>
      <c r="K12" s="81">
        <v>2.56960249778075E-2</v>
      </c>
    </row>
  </sheetData>
  <mergeCells count="14">
    <mergeCell ref="E6:E7"/>
    <mergeCell ref="F6:F7"/>
    <mergeCell ref="G6:I6"/>
    <mergeCell ref="J6:J7"/>
    <mergeCell ref="J1:K1"/>
    <mergeCell ref="A2:K2"/>
    <mergeCell ref="A3:K3"/>
    <mergeCell ref="I4:K4"/>
    <mergeCell ref="A5:A7"/>
    <mergeCell ref="B5:B7"/>
    <mergeCell ref="C5:J5"/>
    <mergeCell ref="K5:K7"/>
    <mergeCell ref="C6:C7"/>
    <mergeCell ref="D6:D7"/>
  </mergeCells>
  <pageMargins left="0.7" right="0.7" top="0.65" bottom="0.6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PL 01</vt:lpstr>
      <vt:lpstr>PL02</vt:lpstr>
      <vt:lpstr>PL02 sn gd</vt:lpstr>
      <vt:lpstr>PL 01 sngd</vt:lpstr>
      <vt:lpstr>'PL 01 sngd'!Print_Area</vt:lpstr>
      <vt:lpstr>'PL02 sn gd'!Print_Area</vt:lpstr>
      <vt:lpstr>'PL 01'!Print_Titles</vt:lpstr>
      <vt:lpstr>'PL 01 sngd'!Print_Titles</vt:lpstr>
      <vt:lpstr>'PL02'!Print_Titles</vt:lpstr>
      <vt:lpstr>'PL02 sn gd'!Print_Titles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thanhsen</dc:creator>
  <cp:lastModifiedBy>NGOC HA</cp:lastModifiedBy>
  <cp:lastPrinted>2026-03-18T03:14:26Z</cp:lastPrinted>
  <dcterms:created xsi:type="dcterms:W3CDTF">2022-05-26T01:49:00Z</dcterms:created>
  <dcterms:modified xsi:type="dcterms:W3CDTF">2026-10-14T10:02:54Z</dcterms:modified>
</cp:coreProperties>
</file>